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, табель\УЧЕБНЫЙ ГОД 2025-2026г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86" i="1" l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F186" i="1" s="1"/>
  <c r="B168" i="1"/>
  <c r="A168" i="1"/>
  <c r="L167" i="1"/>
  <c r="J167" i="1"/>
  <c r="I167" i="1"/>
  <c r="H167" i="1"/>
  <c r="G167" i="1"/>
  <c r="F167" i="1"/>
  <c r="B158" i="1"/>
  <c r="A158" i="1"/>
  <c r="L157" i="1"/>
  <c r="L168" i="1" s="1"/>
  <c r="J157" i="1"/>
  <c r="J168" i="1" s="1"/>
  <c r="I157" i="1"/>
  <c r="I168" i="1" s="1"/>
  <c r="H157" i="1"/>
  <c r="H168" i="1" s="1"/>
  <c r="G157" i="1"/>
  <c r="G168" i="1" s="1"/>
  <c r="F157" i="1"/>
  <c r="F168" i="1" s="1"/>
  <c r="B150" i="1"/>
  <c r="A150" i="1"/>
  <c r="L149" i="1"/>
  <c r="J149" i="1"/>
  <c r="I149" i="1"/>
  <c r="H149" i="1"/>
  <c r="G149" i="1"/>
  <c r="F149" i="1"/>
  <c r="B140" i="1"/>
  <c r="A140" i="1"/>
  <c r="L139" i="1"/>
  <c r="L150" i="1" s="1"/>
  <c r="J139" i="1"/>
  <c r="J150" i="1" s="1"/>
  <c r="I139" i="1"/>
  <c r="H139" i="1"/>
  <c r="H150" i="1" s="1"/>
  <c r="G139" i="1"/>
  <c r="G150" i="1" s="1"/>
  <c r="F139" i="1"/>
  <c r="B132" i="1"/>
  <c r="A132" i="1"/>
  <c r="L131" i="1"/>
  <c r="J131" i="1"/>
  <c r="I131" i="1"/>
  <c r="H131" i="1"/>
  <c r="G131" i="1"/>
  <c r="F131" i="1"/>
  <c r="B122" i="1"/>
  <c r="A122" i="1"/>
  <c r="L121" i="1"/>
  <c r="L132" i="1" s="1"/>
  <c r="J121" i="1"/>
  <c r="J132" i="1" s="1"/>
  <c r="I121" i="1"/>
  <c r="I132" i="1" s="1"/>
  <c r="H121" i="1"/>
  <c r="H132" i="1" s="1"/>
  <c r="G121" i="1"/>
  <c r="G132" i="1" s="1"/>
  <c r="F121" i="1"/>
  <c r="B114" i="1"/>
  <c r="A114" i="1"/>
  <c r="L113" i="1"/>
  <c r="J113" i="1"/>
  <c r="I113" i="1"/>
  <c r="H113" i="1"/>
  <c r="G113" i="1"/>
  <c r="F113" i="1"/>
  <c r="B104" i="1"/>
  <c r="A104" i="1"/>
  <c r="L103" i="1"/>
  <c r="L114" i="1" s="1"/>
  <c r="J103" i="1"/>
  <c r="I103" i="1"/>
  <c r="H103" i="1"/>
  <c r="H114" i="1" s="1"/>
  <c r="G103" i="1"/>
  <c r="F103" i="1"/>
  <c r="B96" i="1"/>
  <c r="A96" i="1"/>
  <c r="L95" i="1"/>
  <c r="J95" i="1"/>
  <c r="I95" i="1"/>
  <c r="H95" i="1"/>
  <c r="G95" i="1"/>
  <c r="F95" i="1"/>
  <c r="B86" i="1"/>
  <c r="A86" i="1"/>
  <c r="L85" i="1"/>
  <c r="L96" i="1" s="1"/>
  <c r="J85" i="1"/>
  <c r="J96" i="1" s="1"/>
  <c r="I85" i="1"/>
  <c r="H85" i="1"/>
  <c r="H96" i="1" s="1"/>
  <c r="G85" i="1"/>
  <c r="F85" i="1"/>
  <c r="F96" i="1" s="1"/>
  <c r="B78" i="1"/>
  <c r="A78" i="1"/>
  <c r="L77" i="1"/>
  <c r="J77" i="1"/>
  <c r="I77" i="1"/>
  <c r="H77" i="1"/>
  <c r="G77" i="1"/>
  <c r="F77" i="1"/>
  <c r="B68" i="1"/>
  <c r="A68" i="1"/>
  <c r="L67" i="1"/>
  <c r="L78" i="1" s="1"/>
  <c r="J67" i="1"/>
  <c r="J78" i="1" s="1"/>
  <c r="I67" i="1"/>
  <c r="H67" i="1"/>
  <c r="H78" i="1" s="1"/>
  <c r="G67" i="1"/>
  <c r="F67" i="1"/>
  <c r="B60" i="1"/>
  <c r="A60" i="1"/>
  <c r="L59" i="1"/>
  <c r="J59" i="1"/>
  <c r="I59" i="1"/>
  <c r="H59" i="1"/>
  <c r="G59" i="1"/>
  <c r="F59" i="1"/>
  <c r="B50" i="1"/>
  <c r="A50" i="1"/>
  <c r="L49" i="1"/>
  <c r="J49" i="1"/>
  <c r="J60" i="1" s="1"/>
  <c r="I49" i="1"/>
  <c r="H49" i="1"/>
  <c r="H60" i="1" s="1"/>
  <c r="G49" i="1"/>
  <c r="F49" i="1"/>
  <c r="B42" i="1"/>
  <c r="A42" i="1"/>
  <c r="L41" i="1"/>
  <c r="J41" i="1"/>
  <c r="I41" i="1"/>
  <c r="H41" i="1"/>
  <c r="G41" i="1"/>
  <c r="F41" i="1"/>
  <c r="B32" i="1"/>
  <c r="A32" i="1"/>
  <c r="L31" i="1"/>
  <c r="J31" i="1"/>
  <c r="I31" i="1"/>
  <c r="H31" i="1"/>
  <c r="G31" i="1"/>
  <c r="F31" i="1"/>
  <c r="B24" i="1"/>
  <c r="A24" i="1"/>
  <c r="L23" i="1"/>
  <c r="J23" i="1"/>
  <c r="I23" i="1"/>
  <c r="H23" i="1"/>
  <c r="G23" i="1"/>
  <c r="F23" i="1"/>
  <c r="B14" i="1"/>
  <c r="A14" i="1"/>
  <c r="L13" i="1"/>
  <c r="L24" i="1" s="1"/>
  <c r="L187" i="1" s="1"/>
  <c r="J13" i="1"/>
  <c r="J24" i="1" s="1"/>
  <c r="I13" i="1"/>
  <c r="H13" i="1"/>
  <c r="G13" i="1"/>
  <c r="F13" i="1"/>
  <c r="I150" i="1" l="1"/>
  <c r="F150" i="1"/>
  <c r="F132" i="1"/>
  <c r="J114" i="1"/>
  <c r="I114" i="1"/>
  <c r="G114" i="1"/>
  <c r="F114" i="1"/>
  <c r="I96" i="1"/>
  <c r="G96" i="1"/>
  <c r="I78" i="1"/>
  <c r="G78" i="1"/>
  <c r="F78" i="1"/>
  <c r="I60" i="1"/>
  <c r="G60" i="1"/>
  <c r="F60" i="1"/>
  <c r="H42" i="1"/>
  <c r="J42" i="1"/>
  <c r="I42" i="1"/>
  <c r="G42" i="1"/>
  <c r="F42" i="1"/>
  <c r="I24" i="1"/>
  <c r="H24" i="1"/>
  <c r="G24" i="1"/>
  <c r="F24" i="1"/>
  <c r="J187" i="1" l="1"/>
  <c r="H187" i="1"/>
  <c r="I187" i="1"/>
  <c r="F187" i="1"/>
  <c r="G187" i="1"/>
</calcChain>
</file>

<file path=xl/sharedStrings.xml><?xml version="1.0" encoding="utf-8"?>
<sst xmlns="http://schemas.openxmlformats.org/spreadsheetml/2006/main" count="235" uniqueCount="73">
  <si>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</si>
  <si>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</si>
  <si>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</si>
  <si>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</si>
  <si>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</si>
  <si>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</si>
  <si>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</si>
  <si>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</si>
  <si>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</si>
  <si>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</si>
  <si>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</si>
  <si>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</si>
  <si>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</si>
  <si>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</si>
  <si>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</si>
  <si>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</si>
  <si>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</si>
  <si>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</si>
  <si>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</si>
  <si>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</si>
  <si>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</si>
  <si>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</si>
  <si>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</si>
  <si>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</si>
  <si>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</si>
  <si>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</si>
  <si>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</si>
  <si>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</si>
  <si>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</si>
  <si>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</si>
  <si>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</si>
  <si>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</si>
  <si>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</si>
  <si>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</si>
  <si>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</si>
  <si>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</si>
  <si>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</si>
  <si>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</si>
  <si>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</si>
  <si>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</si>
  <si>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Батон</t>
  </si>
  <si>
    <t>ГОСТ 31805-2018</t>
  </si>
  <si>
    <t>Компот из свежих яблок</t>
  </si>
  <si>
    <t>Сок фруктовый</t>
  </si>
  <si>
    <t>Фрукты</t>
  </si>
  <si>
    <t>Каша  рисовая  молочная жидкая с маслом,сахаром</t>
  </si>
  <si>
    <t>Чай с лимоном</t>
  </si>
  <si>
    <t xml:space="preserve">Директор </t>
  </si>
  <si>
    <t>Компот из кураги</t>
  </si>
  <si>
    <t>ГБОУ СОШ с. Троицкое</t>
  </si>
  <si>
    <t>Фомин В.А.</t>
  </si>
  <si>
    <t>Какао растворимый</t>
  </si>
  <si>
    <t>Сосиски отварные с соусом, Макаронные изделия отварные, кукуруза консервированная</t>
  </si>
  <si>
    <t>252,469,24</t>
  </si>
  <si>
    <t>Хлеб пшеничный,ржаной</t>
  </si>
  <si>
    <t xml:space="preserve">ГОСТ 27844-88 ГОСТ 26983-2015 </t>
  </si>
  <si>
    <t>Сыр, Биточки с соусом, рис отварной</t>
  </si>
  <si>
    <t>423, 465</t>
  </si>
  <si>
    <t>Биточки из минтая с овощами с соусом, Картофельное пюре, огурцы соленые</t>
  </si>
  <si>
    <t>472, 24</t>
  </si>
  <si>
    <t>Голубцы ленивые с соусом, Макаронные изделия отварные, горошек зеленый консервированный</t>
  </si>
  <si>
    <t>Хлеб пшеничный/ржаной</t>
  </si>
  <si>
    <t>428,469,31</t>
  </si>
  <si>
    <t>Каша молочная жидкая Дружба с маслом, сахаром, кондитерские изделия</t>
  </si>
  <si>
    <t>Горячий бутерброд Пикантный</t>
  </si>
  <si>
    <t>Котлеты куриные с соусом, Каша гречневая рассыпчатая, огурцы порционно</t>
  </si>
  <si>
    <t>423, 463, 522</t>
  </si>
  <si>
    <t>Помидоры консервированные, Пельмени отварные с бульоном</t>
  </si>
  <si>
    <t>240, 24</t>
  </si>
  <si>
    <t>Плов из говядины, огурцы соленые</t>
  </si>
  <si>
    <t>193, 24</t>
  </si>
  <si>
    <t>Стейк(шницель) из курицы с соусом, Макаронные изделия, Икра кабачковая</t>
  </si>
  <si>
    <t>540,469,31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</si>
</sst>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7"/>
  <sheetViews>
    <sheetView tabSelected="1" zoomScale="130" zoomScaleNormal="13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62" sqref="F6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49</v>
      </c>
      <c r="D1" s="54"/>
      <c r="E1" s="54"/>
      <c r="F1" s="12" t="s">
        <v>16</v>
      </c>
      <c r="G1" s="2" t="s">
        <v>17</v>
      </c>
      <c r="H1" s="55" t="s">
        <v>47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50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52</v>
      </c>
      <c r="F6" s="40">
        <v>260</v>
      </c>
      <c r="G6" s="40">
        <v>12</v>
      </c>
      <c r="H6" s="40">
        <v>12</v>
      </c>
      <c r="I6" s="40">
        <v>42</v>
      </c>
      <c r="J6" s="40">
        <v>322</v>
      </c>
      <c r="K6" s="51" t="s">
        <v>53</v>
      </c>
      <c r="L6" s="40"/>
    </row>
    <row r="7" spans="1:12" ht="15" x14ac:dyDescent="0.25">
      <c r="A7" s="23"/>
      <c r="B7" s="15"/>
      <c r="C7" s="11"/>
      <c r="D7" s="7" t="s">
        <v>22</v>
      </c>
      <c r="E7" s="42" t="s">
        <v>39</v>
      </c>
      <c r="F7" s="43">
        <v>200</v>
      </c>
      <c r="G7" s="43">
        <v>0</v>
      </c>
      <c r="H7" s="43">
        <v>0</v>
      </c>
      <c r="I7" s="43">
        <v>15</v>
      </c>
      <c r="J7" s="43">
        <v>57</v>
      </c>
      <c r="K7" s="44">
        <v>628</v>
      </c>
      <c r="L7" s="43"/>
    </row>
    <row r="8" spans="1:12" ht="63.75" x14ac:dyDescent="0.25">
      <c r="A8" s="23"/>
      <c r="B8" s="15"/>
      <c r="C8" s="11"/>
      <c r="D8" s="7" t="s">
        <v>23</v>
      </c>
      <c r="E8" s="42" t="s">
        <v>54</v>
      </c>
      <c r="F8" s="43">
        <v>40</v>
      </c>
      <c r="G8" s="43">
        <v>3</v>
      </c>
      <c r="H8" s="43">
        <v>0</v>
      </c>
      <c r="I8" s="43">
        <v>16</v>
      </c>
      <c r="J8" s="43">
        <v>83</v>
      </c>
      <c r="K8" s="44" t="s">
        <v>55</v>
      </c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>SUM(G6:G12)</f>
        <v>15</v>
      </c>
      <c r="H13" s="19">
        <f>SUM(H6:H12)</f>
        <v>12</v>
      </c>
      <c r="I13" s="19">
        <f>SUM(I6:I12)</f>
        <v>73</v>
      </c>
      <c r="J13" s="19">
        <f>SUM(J6:J12)</f>
        <v>462</v>
      </c>
      <c r="K13" s="25"/>
      <c r="L13" s="19">
        <f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  <c r="L23" s="19">
        <f t="shared" ref="L23" si="1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500</v>
      </c>
      <c r="G24" s="32">
        <f t="shared" ref="G24:J24" si="2">G13+G23</f>
        <v>15</v>
      </c>
      <c r="H24" s="32">
        <f t="shared" si="2"/>
        <v>12</v>
      </c>
      <c r="I24" s="32">
        <f t="shared" si="2"/>
        <v>73</v>
      </c>
      <c r="J24" s="32">
        <f t="shared" si="2"/>
        <v>462</v>
      </c>
      <c r="K24" s="32"/>
      <c r="L24" s="32">
        <f t="shared" ref="L24" si="3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2" t="s">
        <v>56</v>
      </c>
      <c r="F25" s="40">
        <v>256</v>
      </c>
      <c r="G25" s="40">
        <v>18</v>
      </c>
      <c r="H25" s="40">
        <v>19</v>
      </c>
      <c r="I25" s="40">
        <v>52</v>
      </c>
      <c r="J25" s="40">
        <v>400</v>
      </c>
      <c r="K25" s="41" t="s">
        <v>57</v>
      </c>
      <c r="L25" s="40"/>
    </row>
    <row r="26" spans="1:12" ht="15" x14ac:dyDescent="0.25">
      <c r="A26" s="14"/>
      <c r="B26" s="15"/>
      <c r="C26" s="11"/>
      <c r="D26" s="7" t="s">
        <v>22</v>
      </c>
      <c r="E26" s="52" t="s">
        <v>46</v>
      </c>
      <c r="F26" s="43">
        <v>207</v>
      </c>
      <c r="G26" s="43">
        <v>0</v>
      </c>
      <c r="H26" s="43">
        <v>0</v>
      </c>
      <c r="I26" s="43">
        <v>15</v>
      </c>
      <c r="J26" s="43">
        <v>59</v>
      </c>
      <c r="K26" s="44">
        <v>629</v>
      </c>
      <c r="L26" s="43"/>
    </row>
    <row r="27" spans="1:12" ht="63.75" x14ac:dyDescent="0.25">
      <c r="A27" s="14"/>
      <c r="B27" s="15"/>
      <c r="C27" s="11"/>
      <c r="D27" s="7" t="s">
        <v>23</v>
      </c>
      <c r="E27" s="52" t="s">
        <v>54</v>
      </c>
      <c r="F27" s="43">
        <v>40</v>
      </c>
      <c r="G27" s="43">
        <v>3</v>
      </c>
      <c r="H27" s="43">
        <v>0</v>
      </c>
      <c r="I27" s="43">
        <v>16</v>
      </c>
      <c r="J27" s="43">
        <v>83</v>
      </c>
      <c r="K27" s="44" t="s">
        <v>55</v>
      </c>
      <c r="L27" s="43"/>
    </row>
    <row r="28" spans="1:12" ht="15" x14ac:dyDescent="0.2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7"/>
      <c r="C31" s="8"/>
      <c r="D31" s="18" t="s">
        <v>33</v>
      </c>
      <c r="E31" s="9"/>
      <c r="F31" s="19">
        <f>SUM(F25:F30)</f>
        <v>503</v>
      </c>
      <c r="G31" s="19">
        <f>SUM(G25:G30)</f>
        <v>21</v>
      </c>
      <c r="H31" s="19">
        <f>SUM(H25:H30)</f>
        <v>19</v>
      </c>
      <c r="I31" s="19">
        <f>SUM(I25:I30)</f>
        <v>83</v>
      </c>
      <c r="J31" s="19">
        <f>SUM(J25:J30)</f>
        <v>542</v>
      </c>
      <c r="K31" s="25"/>
      <c r="L31" s="19">
        <f>SUM(L25:L30)</f>
        <v>0</v>
      </c>
    </row>
    <row r="32" spans="1:12" ht="15" x14ac:dyDescent="0.25">
      <c r="A32" s="13">
        <f>A25</f>
        <v>1</v>
      </c>
      <c r="B32" s="13">
        <f>B25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4">SUM(G32:G40)</f>
        <v>0</v>
      </c>
      <c r="H41" s="19">
        <f t="shared" ref="H41" si="5">SUM(H32:H40)</f>
        <v>0</v>
      </c>
      <c r="I41" s="19">
        <f t="shared" ref="I41" si="6">SUM(I32:I40)</f>
        <v>0</v>
      </c>
      <c r="J41" s="19">
        <f t="shared" ref="J41:L41" si="7">SUM(J32:J40)</f>
        <v>0</v>
      </c>
      <c r="K41" s="25"/>
      <c r="L41" s="19">
        <f t="shared" si="7"/>
        <v>0</v>
      </c>
    </row>
    <row r="42" spans="1:12" ht="15.75" thickBot="1" x14ac:dyDescent="0.25">
      <c r="A42" s="33">
        <f>A25</f>
        <v>1</v>
      </c>
      <c r="B42" s="33">
        <f>B25</f>
        <v>2</v>
      </c>
      <c r="C42" s="56" t="s">
        <v>4</v>
      </c>
      <c r="D42" s="57"/>
      <c r="E42" s="31"/>
      <c r="F42" s="32">
        <f>F31+F41</f>
        <v>503</v>
      </c>
      <c r="G42" s="32">
        <f t="shared" ref="G42" si="8">G31+G41</f>
        <v>21</v>
      </c>
      <c r="H42" s="32">
        <f t="shared" ref="H42" si="9">H31+H41</f>
        <v>19</v>
      </c>
      <c r="I42" s="32">
        <f t="shared" ref="I42" si="10">I31+I41</f>
        <v>83</v>
      </c>
      <c r="J42" s="32">
        <f t="shared" ref="J42" si="11">J31+J41</f>
        <v>542</v>
      </c>
      <c r="K42" s="32"/>
      <c r="L42" s="43"/>
    </row>
    <row r="43" spans="1:12" ht="30" x14ac:dyDescent="0.25">
      <c r="A43" s="20">
        <v>1</v>
      </c>
      <c r="B43" s="21">
        <v>3</v>
      </c>
      <c r="C43" s="22" t="s">
        <v>20</v>
      </c>
      <c r="D43" s="5" t="s">
        <v>21</v>
      </c>
      <c r="E43" s="52" t="s">
        <v>58</v>
      </c>
      <c r="F43" s="40">
        <v>260</v>
      </c>
      <c r="G43" s="40">
        <v>13</v>
      </c>
      <c r="H43" s="40">
        <v>15</v>
      </c>
      <c r="I43" s="40">
        <v>32</v>
      </c>
      <c r="J43" s="40">
        <v>291</v>
      </c>
      <c r="K43" s="41" t="s">
        <v>59</v>
      </c>
      <c r="L43" s="43"/>
    </row>
    <row r="44" spans="1:12" ht="15" x14ac:dyDescent="0.25">
      <c r="A44" s="23"/>
      <c r="B44" s="15"/>
      <c r="C44" s="11"/>
      <c r="D44" s="7" t="s">
        <v>22</v>
      </c>
      <c r="E44" s="42" t="s">
        <v>42</v>
      </c>
      <c r="F44" s="43">
        <v>200</v>
      </c>
      <c r="G44" s="43">
        <v>0</v>
      </c>
      <c r="H44" s="43">
        <v>0</v>
      </c>
      <c r="I44" s="43">
        <v>34</v>
      </c>
      <c r="J44" s="43">
        <v>128</v>
      </c>
      <c r="K44" s="44">
        <v>702</v>
      </c>
      <c r="L44" s="43"/>
    </row>
    <row r="45" spans="1:12" ht="63.75" x14ac:dyDescent="0.25">
      <c r="A45" s="23"/>
      <c r="B45" s="15"/>
      <c r="C45" s="11"/>
      <c r="D45" s="7" t="s">
        <v>23</v>
      </c>
      <c r="E45" s="52" t="s">
        <v>54</v>
      </c>
      <c r="F45" s="43">
        <v>40</v>
      </c>
      <c r="G45" s="43">
        <v>3</v>
      </c>
      <c r="H45" s="43">
        <v>0</v>
      </c>
      <c r="I45" s="43">
        <v>16</v>
      </c>
      <c r="J45" s="43">
        <v>83</v>
      </c>
      <c r="K45" s="44" t="s">
        <v>55</v>
      </c>
      <c r="L45" s="43"/>
    </row>
    <row r="46" spans="1:12" ht="15" x14ac:dyDescent="0.25">
      <c r="A46" s="23"/>
      <c r="B46" s="15"/>
      <c r="C46" s="11"/>
      <c r="D46" s="7" t="s">
        <v>24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4"/>
      <c r="B49" s="17"/>
      <c r="C49" s="8"/>
      <c r="D49" s="18" t="s">
        <v>33</v>
      </c>
      <c r="E49" s="9"/>
      <c r="F49" s="19">
        <f>SUM(F43:F48)</f>
        <v>500</v>
      </c>
      <c r="G49" s="19">
        <f>SUM(G43:G48)</f>
        <v>16</v>
      </c>
      <c r="H49" s="19">
        <f>SUM(H43:H48)</f>
        <v>15</v>
      </c>
      <c r="I49" s="19">
        <f>SUM(I43:I48)</f>
        <v>82</v>
      </c>
      <c r="J49" s="19">
        <f>SUM(J43:J48)</f>
        <v>502</v>
      </c>
      <c r="K49" s="25"/>
      <c r="L49" s="19">
        <f>SUM(L42:L48)</f>
        <v>0</v>
      </c>
    </row>
    <row r="50" spans="1:12" ht="15" x14ac:dyDescent="0.25">
      <c r="A50" s="26">
        <f>A43</f>
        <v>1</v>
      </c>
      <c r="B50" s="13">
        <f>B43</f>
        <v>3</v>
      </c>
      <c r="C50" s="10" t="s">
        <v>25</v>
      </c>
      <c r="D50" s="7" t="s">
        <v>26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 t="s">
        <v>27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28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29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30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31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32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4"/>
      <c r="B59" s="17"/>
      <c r="C59" s="8"/>
      <c r="D59" s="18" t="s">
        <v>33</v>
      </c>
      <c r="E59" s="9"/>
      <c r="F59" s="19">
        <f>SUM(F50:F58)</f>
        <v>0</v>
      </c>
      <c r="G59" s="19">
        <f t="shared" ref="G59" si="12">SUM(G50:G58)</f>
        <v>0</v>
      </c>
      <c r="H59" s="19">
        <f t="shared" ref="H59" si="13">SUM(H50:H58)</f>
        <v>0</v>
      </c>
      <c r="I59" s="19">
        <f t="shared" ref="I59" si="14">SUM(I50:I58)</f>
        <v>0</v>
      </c>
      <c r="J59" s="19">
        <f t="shared" ref="J59:L59" si="15">SUM(J50:J58)</f>
        <v>0</v>
      </c>
      <c r="K59" s="25"/>
      <c r="L59" s="19">
        <f t="shared" si="15"/>
        <v>0</v>
      </c>
    </row>
    <row r="60" spans="1:12" ht="15.75" thickBot="1" x14ac:dyDescent="0.25">
      <c r="A60" s="29">
        <f>A43</f>
        <v>1</v>
      </c>
      <c r="B60" s="30">
        <f>B43</f>
        <v>3</v>
      </c>
      <c r="C60" s="56" t="s">
        <v>4</v>
      </c>
      <c r="D60" s="57"/>
      <c r="E60" s="31"/>
      <c r="F60" s="32">
        <f>F49+F59</f>
        <v>500</v>
      </c>
      <c r="G60" s="32">
        <f t="shared" ref="G60" si="16">G49+G59</f>
        <v>16</v>
      </c>
      <c r="H60" s="32">
        <f t="shared" ref="H60" si="17">H49+H59</f>
        <v>15</v>
      </c>
      <c r="I60" s="32">
        <f t="shared" ref="I60" si="18">I49+I59</f>
        <v>82</v>
      </c>
      <c r="J60" s="32">
        <f t="shared" ref="J60" si="19">J49+J59</f>
        <v>502</v>
      </c>
      <c r="K60" s="32"/>
      <c r="L60" s="43"/>
    </row>
    <row r="61" spans="1:12" ht="30" x14ac:dyDescent="0.25">
      <c r="A61" s="20">
        <v>1</v>
      </c>
      <c r="B61" s="21">
        <v>4</v>
      </c>
      <c r="C61" s="22" t="s">
        <v>20</v>
      </c>
      <c r="D61" s="5" t="s">
        <v>21</v>
      </c>
      <c r="E61" s="52" t="s">
        <v>60</v>
      </c>
      <c r="F61" s="40">
        <v>260</v>
      </c>
      <c r="G61" s="40">
        <v>14</v>
      </c>
      <c r="H61" s="40">
        <v>15</v>
      </c>
      <c r="I61" s="40">
        <v>48</v>
      </c>
      <c r="J61" s="40">
        <v>370</v>
      </c>
      <c r="K61" s="41" t="s">
        <v>62</v>
      </c>
      <c r="L61" s="43"/>
    </row>
    <row r="62" spans="1:12" ht="15" x14ac:dyDescent="0.25">
      <c r="A62" s="23"/>
      <c r="B62" s="15"/>
      <c r="C62" s="11"/>
      <c r="D62" s="7" t="s">
        <v>22</v>
      </c>
      <c r="E62" s="42" t="s">
        <v>43</v>
      </c>
      <c r="F62" s="43">
        <v>200</v>
      </c>
      <c r="G62" s="43">
        <v>1</v>
      </c>
      <c r="H62" s="43">
        <v>0</v>
      </c>
      <c r="I62" s="43">
        <v>23</v>
      </c>
      <c r="J62" s="43">
        <v>94</v>
      </c>
      <c r="K62" s="44">
        <v>293</v>
      </c>
      <c r="L62" s="43"/>
    </row>
    <row r="63" spans="1:12" ht="63.75" x14ac:dyDescent="0.25">
      <c r="A63" s="23"/>
      <c r="B63" s="15"/>
      <c r="C63" s="11"/>
      <c r="D63" s="7" t="s">
        <v>23</v>
      </c>
      <c r="E63" s="52" t="s">
        <v>61</v>
      </c>
      <c r="F63" s="43">
        <v>40</v>
      </c>
      <c r="G63" s="43">
        <v>3</v>
      </c>
      <c r="H63" s="43">
        <v>0</v>
      </c>
      <c r="I63" s="43">
        <v>16</v>
      </c>
      <c r="J63" s="43">
        <v>83</v>
      </c>
      <c r="K63" s="44" t="s">
        <v>55</v>
      </c>
      <c r="L63" s="43"/>
    </row>
    <row r="64" spans="1:12" ht="15" x14ac:dyDescent="0.25">
      <c r="A64" s="23"/>
      <c r="B64" s="15"/>
      <c r="C64" s="11"/>
      <c r="D64" s="7" t="s">
        <v>24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4"/>
      <c r="B67" s="17"/>
      <c r="C67" s="8"/>
      <c r="D67" s="18" t="s">
        <v>33</v>
      </c>
      <c r="E67" s="9"/>
      <c r="F67" s="19">
        <f>SUM(F61:F66)</f>
        <v>500</v>
      </c>
      <c r="G67" s="19">
        <f>SUM(G61:G66)</f>
        <v>18</v>
      </c>
      <c r="H67" s="19">
        <f>SUM(H61:H66)</f>
        <v>15</v>
      </c>
      <c r="I67" s="19">
        <f>SUM(I61:I66)</f>
        <v>87</v>
      </c>
      <c r="J67" s="19">
        <f>SUM(J61:J66)</f>
        <v>547</v>
      </c>
      <c r="K67" s="25"/>
      <c r="L67" s="19">
        <f>SUM(L60:L66)</f>
        <v>0</v>
      </c>
    </row>
    <row r="68" spans="1:12" ht="15" x14ac:dyDescent="0.25">
      <c r="A68" s="26">
        <f>A61</f>
        <v>1</v>
      </c>
      <c r="B68" s="13">
        <f>B61</f>
        <v>4</v>
      </c>
      <c r="C68" s="10" t="s">
        <v>25</v>
      </c>
      <c r="D68" s="7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 t="s">
        <v>27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 t="s">
        <v>28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29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30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31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32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4"/>
      <c r="B77" s="17"/>
      <c r="C77" s="8"/>
      <c r="D77" s="18" t="s">
        <v>33</v>
      </c>
      <c r="E77" s="9"/>
      <c r="F77" s="19">
        <f>SUM(F68:F76)</f>
        <v>0</v>
      </c>
      <c r="G77" s="19">
        <f t="shared" ref="G77" si="20">SUM(G68:G76)</f>
        <v>0</v>
      </c>
      <c r="H77" s="19">
        <f t="shared" ref="H77" si="21">SUM(H68:H76)</f>
        <v>0</v>
      </c>
      <c r="I77" s="19">
        <f t="shared" ref="I77" si="22">SUM(I68:I76)</f>
        <v>0</v>
      </c>
      <c r="J77" s="19">
        <f t="shared" ref="J77:L77" si="23">SUM(J68:J76)</f>
        <v>0</v>
      </c>
      <c r="K77" s="25"/>
      <c r="L77" s="19">
        <f t="shared" si="23"/>
        <v>0</v>
      </c>
    </row>
    <row r="78" spans="1:12" ht="15.75" thickBot="1" x14ac:dyDescent="0.25">
      <c r="A78" s="29">
        <f>A61</f>
        <v>1</v>
      </c>
      <c r="B78" s="30">
        <f>B61</f>
        <v>4</v>
      </c>
      <c r="C78" s="56" t="s">
        <v>4</v>
      </c>
      <c r="D78" s="57"/>
      <c r="E78" s="31"/>
      <c r="F78" s="32">
        <f>F67+F77</f>
        <v>500</v>
      </c>
      <c r="G78" s="32">
        <f t="shared" ref="G78" si="24">G67+G77</f>
        <v>18</v>
      </c>
      <c r="H78" s="32">
        <f t="shared" ref="H78" si="25">H67+H77</f>
        <v>15</v>
      </c>
      <c r="I78" s="32">
        <f t="shared" ref="I78" si="26">I67+I77</f>
        <v>87</v>
      </c>
      <c r="J78" s="32">
        <f t="shared" ref="J78:L78" si="27">J67+J77</f>
        <v>547</v>
      </c>
      <c r="K78" s="32"/>
      <c r="L78" s="32">
        <f t="shared" si="27"/>
        <v>0</v>
      </c>
    </row>
    <row r="79" spans="1:12" ht="15" x14ac:dyDescent="0.25">
      <c r="A79" s="20">
        <v>1</v>
      </c>
      <c r="B79" s="21">
        <v>5</v>
      </c>
      <c r="C79" s="22" t="s">
        <v>20</v>
      </c>
      <c r="D79" s="5" t="s">
        <v>21</v>
      </c>
      <c r="E79" s="42" t="s">
        <v>45</v>
      </c>
      <c r="F79" s="43">
        <v>160</v>
      </c>
      <c r="G79" s="43">
        <v>11.586</v>
      </c>
      <c r="H79" s="43">
        <v>14.843999999999999</v>
      </c>
      <c r="I79" s="43">
        <v>29.73</v>
      </c>
      <c r="J79" s="43">
        <v>242</v>
      </c>
      <c r="K79" s="44">
        <v>114</v>
      </c>
      <c r="L79" s="40"/>
    </row>
    <row r="80" spans="1:12" ht="15" x14ac:dyDescent="0.25">
      <c r="A80" s="23"/>
      <c r="B80" s="15"/>
      <c r="C80" s="11"/>
      <c r="D80" s="7" t="s">
        <v>22</v>
      </c>
      <c r="E80" s="42" t="s">
        <v>46</v>
      </c>
      <c r="F80" s="43">
        <v>187</v>
      </c>
      <c r="G80" s="43">
        <v>0.24299999999999999</v>
      </c>
      <c r="H80" s="43">
        <v>4.5999999999999999E-2</v>
      </c>
      <c r="I80" s="43">
        <v>13.760999999999999</v>
      </c>
      <c r="J80" s="43">
        <v>53.71</v>
      </c>
      <c r="K80" s="44">
        <v>629</v>
      </c>
      <c r="L80" s="43"/>
    </row>
    <row r="81" spans="1:12" ht="39" thickBot="1" x14ac:dyDescent="0.3">
      <c r="A81" s="23"/>
      <c r="B81" s="15"/>
      <c r="C81" s="11"/>
      <c r="D81" s="7" t="s">
        <v>23</v>
      </c>
      <c r="E81" s="42" t="s">
        <v>40</v>
      </c>
      <c r="F81" s="43">
        <v>40</v>
      </c>
      <c r="G81" s="43">
        <v>3.16</v>
      </c>
      <c r="H81" s="43">
        <v>0.4</v>
      </c>
      <c r="I81" s="43">
        <v>20.76</v>
      </c>
      <c r="J81" s="43">
        <v>94.4</v>
      </c>
      <c r="K81" s="44" t="s">
        <v>41</v>
      </c>
      <c r="L81" s="43"/>
    </row>
    <row r="82" spans="1:12" ht="15" x14ac:dyDescent="0.25">
      <c r="A82" s="23"/>
      <c r="B82" s="15"/>
      <c r="C82" s="11"/>
      <c r="D82" s="7" t="s">
        <v>24</v>
      </c>
      <c r="E82" s="39" t="s">
        <v>44</v>
      </c>
      <c r="F82" s="40">
        <v>150</v>
      </c>
      <c r="G82" s="40">
        <v>0.6</v>
      </c>
      <c r="H82" s="40"/>
      <c r="I82" s="40">
        <v>14.7</v>
      </c>
      <c r="J82" s="40">
        <v>57</v>
      </c>
      <c r="K82" s="41">
        <v>24</v>
      </c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SUM(F79:F84)</f>
        <v>537</v>
      </c>
      <c r="G85" s="19">
        <f>SUM(G79:G84)</f>
        <v>15.589</v>
      </c>
      <c r="H85" s="19">
        <f>SUM(H79:H84)</f>
        <v>15.29</v>
      </c>
      <c r="I85" s="19">
        <f>SUM(I79:I84)</f>
        <v>78.951000000000008</v>
      </c>
      <c r="J85" s="19">
        <f>SUM(J79:J84)</f>
        <v>447.11</v>
      </c>
      <c r="K85" s="25"/>
      <c r="L85" s="19">
        <f>SUM(L79:L84)</f>
        <v>0</v>
      </c>
    </row>
    <row r="86" spans="1:12" ht="15" x14ac:dyDescent="0.25">
      <c r="A86" s="26">
        <f>A79</f>
        <v>1</v>
      </c>
      <c r="B86" s="13">
        <f>B79</f>
        <v>5</v>
      </c>
      <c r="C86" s="10" t="s">
        <v>25</v>
      </c>
      <c r="D86" s="7" t="s">
        <v>26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7" t="s">
        <v>27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7" t="s">
        <v>28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29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30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31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32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SUM(F86:F94)</f>
        <v>0</v>
      </c>
      <c r="G95" s="19">
        <f t="shared" ref="G95" si="28">SUM(G86:G94)</f>
        <v>0</v>
      </c>
      <c r="H95" s="19">
        <f t="shared" ref="H95" si="29">SUM(H86:H94)</f>
        <v>0</v>
      </c>
      <c r="I95" s="19">
        <f t="shared" ref="I95" si="30">SUM(I86:I94)</f>
        <v>0</v>
      </c>
      <c r="J95" s="19">
        <f t="shared" ref="J95:L95" si="31">SUM(J86:J94)</f>
        <v>0</v>
      </c>
      <c r="K95" s="25"/>
      <c r="L95" s="19">
        <f t="shared" si="31"/>
        <v>0</v>
      </c>
    </row>
    <row r="96" spans="1:12" ht="15.75" thickBot="1" x14ac:dyDescent="0.25">
      <c r="A96" s="29">
        <f>A79</f>
        <v>1</v>
      </c>
      <c r="B96" s="30">
        <f>B79</f>
        <v>5</v>
      </c>
      <c r="C96" s="56" t="s">
        <v>4</v>
      </c>
      <c r="D96" s="57"/>
      <c r="E96" s="31"/>
      <c r="F96" s="32">
        <f>F85+F95</f>
        <v>537</v>
      </c>
      <c r="G96" s="32">
        <f t="shared" ref="G96" si="32">G85+G95</f>
        <v>15.589</v>
      </c>
      <c r="H96" s="32">
        <f t="shared" ref="H96" si="33">H85+H95</f>
        <v>15.29</v>
      </c>
      <c r="I96" s="32">
        <f t="shared" ref="I96" si="34">I85+I95</f>
        <v>78.951000000000008</v>
      </c>
      <c r="J96" s="32">
        <f t="shared" ref="J96:L96" si="35">J85+J95</f>
        <v>447.11</v>
      </c>
      <c r="K96" s="32"/>
      <c r="L96" s="32">
        <f t="shared" si="35"/>
        <v>0</v>
      </c>
    </row>
    <row r="97" spans="1:12" ht="30" x14ac:dyDescent="0.25">
      <c r="A97" s="20">
        <v>2</v>
      </c>
      <c r="B97" s="21">
        <v>1</v>
      </c>
      <c r="C97" s="22" t="s">
        <v>20</v>
      </c>
      <c r="D97" s="5" t="s">
        <v>21</v>
      </c>
      <c r="E97" s="52" t="s">
        <v>63</v>
      </c>
      <c r="F97" s="40">
        <v>245</v>
      </c>
      <c r="G97" s="40">
        <v>9</v>
      </c>
      <c r="H97" s="40">
        <v>14</v>
      </c>
      <c r="I97" s="40">
        <v>39</v>
      </c>
      <c r="J97" s="40">
        <v>316</v>
      </c>
      <c r="K97" s="41">
        <v>102</v>
      </c>
      <c r="L97" s="40"/>
    </row>
    <row r="98" spans="1:12" ht="15" x14ac:dyDescent="0.25">
      <c r="A98" s="23"/>
      <c r="B98" s="15"/>
      <c r="C98" s="11"/>
      <c r="D98" s="7" t="s">
        <v>22</v>
      </c>
      <c r="E98" s="42" t="s">
        <v>51</v>
      </c>
      <c r="F98" s="43">
        <v>200</v>
      </c>
      <c r="G98" s="43">
        <v>4</v>
      </c>
      <c r="H98" s="43">
        <v>3</v>
      </c>
      <c r="I98" s="43">
        <v>17</v>
      </c>
      <c r="J98" s="43">
        <v>138</v>
      </c>
      <c r="K98" s="44">
        <v>2870</v>
      </c>
      <c r="L98" s="43"/>
    </row>
    <row r="99" spans="1:12" ht="15" x14ac:dyDescent="0.25">
      <c r="A99" s="23"/>
      <c r="B99" s="15"/>
      <c r="C99" s="11"/>
      <c r="D99" s="7" t="s">
        <v>23</v>
      </c>
      <c r="E99" s="52" t="s">
        <v>64</v>
      </c>
      <c r="F99" s="43">
        <v>55</v>
      </c>
      <c r="G99" s="43">
        <v>3</v>
      </c>
      <c r="H99" s="43">
        <v>2</v>
      </c>
      <c r="I99" s="43">
        <v>18</v>
      </c>
      <c r="J99" s="43">
        <v>156</v>
      </c>
      <c r="K99" s="44"/>
      <c r="L99" s="43"/>
    </row>
    <row r="100" spans="1:12" ht="15" x14ac:dyDescent="0.25">
      <c r="A100" s="23"/>
      <c r="B100" s="15"/>
      <c r="C100" s="11"/>
      <c r="D100" s="7" t="s">
        <v>24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4"/>
      <c r="B103" s="17"/>
      <c r="C103" s="8"/>
      <c r="D103" s="18" t="s">
        <v>33</v>
      </c>
      <c r="E103" s="9"/>
      <c r="F103" s="19">
        <f>SUM(F97:F102)</f>
        <v>500</v>
      </c>
      <c r="G103" s="19">
        <f>SUM(G97:G102)</f>
        <v>16</v>
      </c>
      <c r="H103" s="19">
        <f>SUM(H97:H102)</f>
        <v>19</v>
      </c>
      <c r="I103" s="19">
        <f>SUM(I97:I102)</f>
        <v>74</v>
      </c>
      <c r="J103" s="19">
        <f>SUM(J97:J102)</f>
        <v>610</v>
      </c>
      <c r="K103" s="25"/>
      <c r="L103" s="19">
        <f>SUM(L97:L102)</f>
        <v>0</v>
      </c>
    </row>
    <row r="104" spans="1:12" ht="15" x14ac:dyDescent="0.25">
      <c r="A104" s="26">
        <f>A97</f>
        <v>2</v>
      </c>
      <c r="B104" s="13">
        <f>B97</f>
        <v>1</v>
      </c>
      <c r="C104" s="10" t="s">
        <v>25</v>
      </c>
      <c r="D104" s="7" t="s">
        <v>26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27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7" t="s">
        <v>28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7" t="s">
        <v>29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30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31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32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4"/>
      <c r="B113" s="17"/>
      <c r="C113" s="8"/>
      <c r="D113" s="18" t="s">
        <v>33</v>
      </c>
      <c r="E113" s="9"/>
      <c r="F113" s="19">
        <f>SUM(F104:F112)</f>
        <v>0</v>
      </c>
      <c r="G113" s="19">
        <f t="shared" ref="G113:J113" si="36">SUM(G104:G112)</f>
        <v>0</v>
      </c>
      <c r="H113" s="19">
        <f t="shared" si="36"/>
        <v>0</v>
      </c>
      <c r="I113" s="19">
        <f t="shared" si="36"/>
        <v>0</v>
      </c>
      <c r="J113" s="19">
        <f t="shared" si="36"/>
        <v>0</v>
      </c>
      <c r="K113" s="25"/>
      <c r="L113" s="19">
        <f t="shared" ref="L113" si="37">SUM(L104:L112)</f>
        <v>0</v>
      </c>
    </row>
    <row r="114" spans="1:12" ht="15.75" thickBot="1" x14ac:dyDescent="0.25">
      <c r="A114" s="29">
        <f>A97</f>
        <v>2</v>
      </c>
      <c r="B114" s="30">
        <f>B97</f>
        <v>1</v>
      </c>
      <c r="C114" s="56" t="s">
        <v>4</v>
      </c>
      <c r="D114" s="57"/>
      <c r="E114" s="31"/>
      <c r="F114" s="32">
        <f>F103+F113</f>
        <v>500</v>
      </c>
      <c r="G114" s="32">
        <f t="shared" ref="G114" si="38">G103+G113</f>
        <v>16</v>
      </c>
      <c r="H114" s="32">
        <f t="shared" ref="H114" si="39">H103+H113</f>
        <v>19</v>
      </c>
      <c r="I114" s="32">
        <f t="shared" ref="I114" si="40">I103+I113</f>
        <v>74</v>
      </c>
      <c r="J114" s="32">
        <f t="shared" ref="J114:L114" si="41">J103+J113</f>
        <v>610</v>
      </c>
      <c r="K114" s="32"/>
      <c r="L114" s="32">
        <f t="shared" si="41"/>
        <v>0</v>
      </c>
    </row>
    <row r="115" spans="1:12" ht="30" x14ac:dyDescent="0.25">
      <c r="A115" s="14">
        <v>2</v>
      </c>
      <c r="B115" s="15">
        <v>2</v>
      </c>
      <c r="C115" s="22" t="s">
        <v>20</v>
      </c>
      <c r="D115" s="5" t="s">
        <v>21</v>
      </c>
      <c r="E115" s="52" t="s">
        <v>65</v>
      </c>
      <c r="F115" s="40">
        <v>260</v>
      </c>
      <c r="G115" s="40">
        <v>16</v>
      </c>
      <c r="H115" s="40">
        <v>15</v>
      </c>
      <c r="I115" s="40">
        <v>37</v>
      </c>
      <c r="J115" s="40">
        <v>368</v>
      </c>
      <c r="K115" s="41" t="s">
        <v>66</v>
      </c>
      <c r="L115" s="40"/>
    </row>
    <row r="116" spans="1:12" ht="15" x14ac:dyDescent="0.25">
      <c r="A116" s="14"/>
      <c r="B116" s="15"/>
      <c r="C116" s="11"/>
      <c r="D116" s="7" t="s">
        <v>22</v>
      </c>
      <c r="E116" s="42" t="s">
        <v>42</v>
      </c>
      <c r="F116" s="43">
        <v>200</v>
      </c>
      <c r="G116" s="43">
        <v>0</v>
      </c>
      <c r="H116" s="43"/>
      <c r="I116" s="43">
        <v>34</v>
      </c>
      <c r="J116" s="43">
        <v>128</v>
      </c>
      <c r="K116" s="44">
        <v>702</v>
      </c>
      <c r="L116" s="43"/>
    </row>
    <row r="117" spans="1:12" ht="63.75" x14ac:dyDescent="0.25">
      <c r="A117" s="14"/>
      <c r="B117" s="15"/>
      <c r="C117" s="11"/>
      <c r="D117" s="7" t="s">
        <v>23</v>
      </c>
      <c r="E117" s="52" t="s">
        <v>61</v>
      </c>
      <c r="F117" s="43">
        <v>40</v>
      </c>
      <c r="G117" s="43">
        <v>3</v>
      </c>
      <c r="H117" s="43">
        <v>0</v>
      </c>
      <c r="I117" s="43">
        <v>16</v>
      </c>
      <c r="J117" s="43">
        <v>83</v>
      </c>
      <c r="K117" s="44" t="s">
        <v>55</v>
      </c>
      <c r="L117" s="43"/>
    </row>
    <row r="118" spans="1:12" ht="15" x14ac:dyDescent="0.25">
      <c r="A118" s="14"/>
      <c r="B118" s="15"/>
      <c r="C118" s="11"/>
      <c r="D118" s="7" t="s">
        <v>24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14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6"/>
      <c r="B121" s="17"/>
      <c r="C121" s="8"/>
      <c r="D121" s="18" t="s">
        <v>33</v>
      </c>
      <c r="E121" s="9"/>
      <c r="F121" s="19">
        <f>SUM(F115:F120)</f>
        <v>500</v>
      </c>
      <c r="G121" s="19">
        <f>SUM(G115:G120)</f>
        <v>19</v>
      </c>
      <c r="H121" s="19">
        <f>SUM(H115:H120)</f>
        <v>15</v>
      </c>
      <c r="I121" s="19">
        <f>SUM(I115:I120)</f>
        <v>87</v>
      </c>
      <c r="J121" s="19">
        <f>SUM(J115:J120)</f>
        <v>579</v>
      </c>
      <c r="K121" s="25"/>
      <c r="L121" s="19">
        <f>SUM(L115:L120)</f>
        <v>0</v>
      </c>
    </row>
    <row r="122" spans="1:12" ht="15" x14ac:dyDescent="0.25">
      <c r="A122" s="13">
        <f>A115</f>
        <v>2</v>
      </c>
      <c r="B122" s="13">
        <f>B115</f>
        <v>2</v>
      </c>
      <c r="C122" s="10" t="s">
        <v>25</v>
      </c>
      <c r="D122" s="7" t="s">
        <v>26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27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28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7" t="s">
        <v>29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7" t="s">
        <v>30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31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32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6"/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6"/>
      <c r="B131" s="17"/>
      <c r="C131" s="8"/>
      <c r="D131" s="18" t="s">
        <v>33</v>
      </c>
      <c r="E131" s="9"/>
      <c r="F131" s="19">
        <f>SUM(F122:F130)</f>
        <v>0</v>
      </c>
      <c r="G131" s="19">
        <f t="shared" ref="G131:J131" si="42">SUM(G122:G130)</f>
        <v>0</v>
      </c>
      <c r="H131" s="19">
        <f t="shared" si="42"/>
        <v>0</v>
      </c>
      <c r="I131" s="19">
        <f t="shared" si="42"/>
        <v>0</v>
      </c>
      <c r="J131" s="19">
        <f t="shared" si="42"/>
        <v>0</v>
      </c>
      <c r="K131" s="25"/>
      <c r="L131" s="19">
        <f t="shared" ref="L131" si="43">SUM(L122:L130)</f>
        <v>0</v>
      </c>
    </row>
    <row r="132" spans="1:12" ht="15.75" thickBot="1" x14ac:dyDescent="0.25">
      <c r="A132" s="33">
        <f>A115</f>
        <v>2</v>
      </c>
      <c r="B132" s="33">
        <f>B115</f>
        <v>2</v>
      </c>
      <c r="C132" s="56" t="s">
        <v>4</v>
      </c>
      <c r="D132" s="57"/>
      <c r="E132" s="31"/>
      <c r="F132" s="32">
        <f>F121+F131</f>
        <v>500</v>
      </c>
      <c r="G132" s="32">
        <f t="shared" ref="G132" si="44">G121+G131</f>
        <v>19</v>
      </c>
      <c r="H132" s="32">
        <f t="shared" ref="H132" si="45">H121+H131</f>
        <v>15</v>
      </c>
      <c r="I132" s="32">
        <f t="shared" ref="I132" si="46">I121+I131</f>
        <v>87</v>
      </c>
      <c r="J132" s="32">
        <f t="shared" ref="J132:L132" si="47">J121+J131</f>
        <v>579</v>
      </c>
      <c r="K132" s="32"/>
      <c r="L132" s="32">
        <f t="shared" si="47"/>
        <v>0</v>
      </c>
    </row>
    <row r="133" spans="1:12" ht="30" x14ac:dyDescent="0.25">
      <c r="A133" s="20">
        <v>2</v>
      </c>
      <c r="B133" s="21">
        <v>3</v>
      </c>
      <c r="C133" s="22" t="s">
        <v>20</v>
      </c>
      <c r="D133" s="5" t="s">
        <v>21</v>
      </c>
      <c r="E133" s="52" t="s">
        <v>67</v>
      </c>
      <c r="F133" s="40">
        <v>280</v>
      </c>
      <c r="G133" s="40">
        <v>15</v>
      </c>
      <c r="H133" s="40">
        <v>12</v>
      </c>
      <c r="I133" s="40">
        <v>22</v>
      </c>
      <c r="J133" s="40">
        <v>330</v>
      </c>
      <c r="K133" s="41" t="s">
        <v>68</v>
      </c>
      <c r="L133" s="40"/>
    </row>
    <row r="134" spans="1:12" ht="15" x14ac:dyDescent="0.25">
      <c r="A134" s="23"/>
      <c r="B134" s="15"/>
      <c r="C134" s="11"/>
      <c r="D134" s="7" t="s">
        <v>22</v>
      </c>
      <c r="E134" s="42" t="s">
        <v>39</v>
      </c>
      <c r="F134" s="43">
        <v>200</v>
      </c>
      <c r="G134" s="43">
        <v>0</v>
      </c>
      <c r="H134" s="43">
        <v>0</v>
      </c>
      <c r="I134" s="43">
        <v>15</v>
      </c>
      <c r="J134" s="43">
        <v>57</v>
      </c>
      <c r="K134" s="44">
        <v>628</v>
      </c>
      <c r="L134" s="43"/>
    </row>
    <row r="135" spans="1:12" ht="63.75" x14ac:dyDescent="0.25">
      <c r="A135" s="23"/>
      <c r="B135" s="15"/>
      <c r="C135" s="11"/>
      <c r="D135" s="7" t="s">
        <v>23</v>
      </c>
      <c r="E135" s="52" t="s">
        <v>61</v>
      </c>
      <c r="F135" s="43">
        <v>40</v>
      </c>
      <c r="G135" s="43">
        <v>3</v>
      </c>
      <c r="H135" s="43">
        <v>0</v>
      </c>
      <c r="I135" s="43">
        <v>16</v>
      </c>
      <c r="J135" s="43">
        <v>83</v>
      </c>
      <c r="K135" s="44" t="s">
        <v>55</v>
      </c>
      <c r="L135" s="43"/>
    </row>
    <row r="136" spans="1:12" ht="24.75" customHeight="1" x14ac:dyDescent="0.25">
      <c r="A136" s="23"/>
      <c r="B136" s="15"/>
      <c r="C136" s="11"/>
      <c r="D136" s="7" t="s">
        <v>24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23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23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24"/>
      <c r="B139" s="17"/>
      <c r="C139" s="8"/>
      <c r="D139" s="18" t="s">
        <v>33</v>
      </c>
      <c r="E139" s="9"/>
      <c r="F139" s="19">
        <f>SUM(F133:F138)</f>
        <v>520</v>
      </c>
      <c r="G139" s="19">
        <f>SUM(G133:G138)</f>
        <v>18</v>
      </c>
      <c r="H139" s="19">
        <f>SUM(H133:H138)</f>
        <v>12</v>
      </c>
      <c r="I139" s="19">
        <f>SUM(I133:I138)</f>
        <v>53</v>
      </c>
      <c r="J139" s="19">
        <f>SUM(J133:J138)</f>
        <v>470</v>
      </c>
      <c r="K139" s="25"/>
      <c r="L139" s="19">
        <f>SUM(L133:L138)</f>
        <v>0</v>
      </c>
    </row>
    <row r="140" spans="1:12" ht="15" x14ac:dyDescent="0.25">
      <c r="A140" s="26">
        <f>A133</f>
        <v>2</v>
      </c>
      <c r="B140" s="13">
        <f>B133</f>
        <v>3</v>
      </c>
      <c r="C140" s="10" t="s">
        <v>25</v>
      </c>
      <c r="D140" s="7" t="s">
        <v>26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27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28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29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 t="s">
        <v>30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 t="s">
        <v>31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7" t="s">
        <v>32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4"/>
      <c r="B149" s="17"/>
      <c r="C149" s="8"/>
      <c r="D149" s="18" t="s">
        <v>33</v>
      </c>
      <c r="E149" s="9"/>
      <c r="F149" s="19">
        <f>SUM(F140:F148)</f>
        <v>0</v>
      </c>
      <c r="G149" s="19">
        <f t="shared" ref="G149:J149" si="48">SUM(G140:G148)</f>
        <v>0</v>
      </c>
      <c r="H149" s="19">
        <f t="shared" si="48"/>
        <v>0</v>
      </c>
      <c r="I149" s="19">
        <f t="shared" si="48"/>
        <v>0</v>
      </c>
      <c r="J149" s="19">
        <f t="shared" si="48"/>
        <v>0</v>
      </c>
      <c r="K149" s="25"/>
      <c r="L149" s="19">
        <f t="shared" ref="L149" si="49">SUM(L140:L148)</f>
        <v>0</v>
      </c>
    </row>
    <row r="150" spans="1:12" ht="15.75" thickBot="1" x14ac:dyDescent="0.25">
      <c r="A150" s="29">
        <f>A133</f>
        <v>2</v>
      </c>
      <c r="B150" s="30">
        <f>B133</f>
        <v>3</v>
      </c>
      <c r="C150" s="56" t="s">
        <v>4</v>
      </c>
      <c r="D150" s="57"/>
      <c r="E150" s="31"/>
      <c r="F150" s="32">
        <f>F139+F149</f>
        <v>520</v>
      </c>
      <c r="G150" s="32">
        <f t="shared" ref="G150" si="50">G139+G149</f>
        <v>18</v>
      </c>
      <c r="H150" s="32">
        <f t="shared" ref="H150" si="51">H139+H149</f>
        <v>12</v>
      </c>
      <c r="I150" s="32">
        <f t="shared" ref="I150" si="52">I139+I149</f>
        <v>53</v>
      </c>
      <c r="J150" s="32">
        <f t="shared" ref="J150:L150" si="53">J139+J149</f>
        <v>470</v>
      </c>
      <c r="K150" s="32"/>
      <c r="L150" s="32">
        <f t="shared" si="53"/>
        <v>0</v>
      </c>
    </row>
    <row r="151" spans="1:12" ht="15" x14ac:dyDescent="0.25">
      <c r="A151" s="20">
        <v>2</v>
      </c>
      <c r="B151" s="21">
        <v>4</v>
      </c>
      <c r="C151" s="22" t="s">
        <v>20</v>
      </c>
      <c r="D151" s="5" t="s">
        <v>21</v>
      </c>
      <c r="E151" s="52" t="s">
        <v>69</v>
      </c>
      <c r="F151" s="40">
        <v>240</v>
      </c>
      <c r="G151" s="40">
        <v>16</v>
      </c>
      <c r="H151" s="40">
        <v>16</v>
      </c>
      <c r="I151" s="40">
        <v>41</v>
      </c>
      <c r="J151" s="40">
        <v>369</v>
      </c>
      <c r="K151" s="41" t="s">
        <v>70</v>
      </c>
      <c r="L151" s="40"/>
    </row>
    <row r="152" spans="1:12" ht="15" x14ac:dyDescent="0.25">
      <c r="A152" s="23"/>
      <c r="B152" s="15"/>
      <c r="C152" s="11"/>
      <c r="D152" s="7" t="s">
        <v>22</v>
      </c>
      <c r="E152" s="42" t="s">
        <v>39</v>
      </c>
      <c r="F152" s="43">
        <v>200</v>
      </c>
      <c r="G152" s="43">
        <v>0</v>
      </c>
      <c r="H152" s="43">
        <v>0</v>
      </c>
      <c r="I152" s="43">
        <v>15</v>
      </c>
      <c r="J152" s="43">
        <v>57</v>
      </c>
      <c r="K152" s="44">
        <v>628</v>
      </c>
      <c r="L152" s="43"/>
    </row>
    <row r="153" spans="1:12" ht="63.75" x14ac:dyDescent="0.25">
      <c r="A153" s="23"/>
      <c r="B153" s="15"/>
      <c r="C153" s="11"/>
      <c r="D153" s="7" t="s">
        <v>23</v>
      </c>
      <c r="E153" s="52" t="s">
        <v>61</v>
      </c>
      <c r="F153" s="43">
        <v>60</v>
      </c>
      <c r="G153" s="43">
        <v>4</v>
      </c>
      <c r="H153" s="43">
        <v>0</v>
      </c>
      <c r="I153" s="43">
        <v>25</v>
      </c>
      <c r="J153" s="43">
        <v>126</v>
      </c>
      <c r="K153" s="44" t="s">
        <v>55</v>
      </c>
      <c r="L153" s="43"/>
    </row>
    <row r="154" spans="1:12" ht="15" x14ac:dyDescent="0.25">
      <c r="A154" s="23"/>
      <c r="B154" s="15"/>
      <c r="C154" s="11"/>
      <c r="D154" s="7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SUM(F151:F156)</f>
        <v>500</v>
      </c>
      <c r="G157" s="19">
        <f>SUM(G151:G156)</f>
        <v>20</v>
      </c>
      <c r="H157" s="19">
        <f>SUM(H151:H156)</f>
        <v>16</v>
      </c>
      <c r="I157" s="19">
        <f>SUM(I151:I156)</f>
        <v>81</v>
      </c>
      <c r="J157" s="19">
        <f>SUM(J151:J156)</f>
        <v>552</v>
      </c>
      <c r="K157" s="25"/>
      <c r="L157" s="19">
        <f>SUM(L151:L156)</f>
        <v>0</v>
      </c>
    </row>
    <row r="158" spans="1:12" ht="15" x14ac:dyDescent="0.25">
      <c r="A158" s="26">
        <f>A151</f>
        <v>2</v>
      </c>
      <c r="B158" s="13">
        <f>B151</f>
        <v>4</v>
      </c>
      <c r="C158" s="10" t="s">
        <v>25</v>
      </c>
      <c r="D158" s="7" t="s">
        <v>26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27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28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29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30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31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7" t="s">
        <v>32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4"/>
      <c r="B167" s="17"/>
      <c r="C167" s="8"/>
      <c r="D167" s="18" t="s">
        <v>33</v>
      </c>
      <c r="E167" s="9"/>
      <c r="F167" s="19">
        <f>SUM(F158:F166)</f>
        <v>0</v>
      </c>
      <c r="G167" s="19">
        <f t="shared" ref="G167:J167" si="54">SUM(G158:G166)</f>
        <v>0</v>
      </c>
      <c r="H167" s="19">
        <f t="shared" si="54"/>
        <v>0</v>
      </c>
      <c r="I167" s="19">
        <f t="shared" si="54"/>
        <v>0</v>
      </c>
      <c r="J167" s="19">
        <f t="shared" si="54"/>
        <v>0</v>
      </c>
      <c r="K167" s="25"/>
      <c r="L167" s="19">
        <f t="shared" ref="L167" si="55">SUM(L158:L166)</f>
        <v>0</v>
      </c>
    </row>
    <row r="168" spans="1:12" ht="15.75" thickBot="1" x14ac:dyDescent="0.25">
      <c r="A168" s="29">
        <f>A151</f>
        <v>2</v>
      </c>
      <c r="B168" s="30">
        <f>B151</f>
        <v>4</v>
      </c>
      <c r="C168" s="56" t="s">
        <v>4</v>
      </c>
      <c r="D168" s="57"/>
      <c r="E168" s="31"/>
      <c r="F168" s="32">
        <f>F157+F167</f>
        <v>500</v>
      </c>
      <c r="G168" s="32">
        <f t="shared" ref="G168" si="56">G157+G167</f>
        <v>20</v>
      </c>
      <c r="H168" s="32">
        <f t="shared" ref="H168" si="57">H157+H167</f>
        <v>16</v>
      </c>
      <c r="I168" s="32">
        <f t="shared" ref="I168" si="58">I157+I167</f>
        <v>81</v>
      </c>
      <c r="J168" s="32">
        <f t="shared" ref="J168:L168" si="59">J157+J167</f>
        <v>552</v>
      </c>
      <c r="K168" s="32"/>
      <c r="L168" s="32">
        <f t="shared" si="59"/>
        <v>0</v>
      </c>
    </row>
    <row r="169" spans="1:12" ht="30" x14ac:dyDescent="0.25">
      <c r="A169" s="20">
        <v>2</v>
      </c>
      <c r="B169" s="21">
        <v>5</v>
      </c>
      <c r="C169" s="22" t="s">
        <v>20</v>
      </c>
      <c r="D169" s="5" t="s">
        <v>21</v>
      </c>
      <c r="E169" s="52" t="s">
        <v>71</v>
      </c>
      <c r="F169" s="40">
        <v>260</v>
      </c>
      <c r="G169" s="40">
        <v>12</v>
      </c>
      <c r="H169" s="40">
        <v>15</v>
      </c>
      <c r="I169" s="40">
        <v>41</v>
      </c>
      <c r="J169" s="40">
        <v>348</v>
      </c>
      <c r="K169" s="41" t="s">
        <v>72</v>
      </c>
      <c r="L169" s="40"/>
    </row>
    <row r="170" spans="1:12" ht="15" x14ac:dyDescent="0.25">
      <c r="A170" s="23"/>
      <c r="B170" s="15"/>
      <c r="C170" s="11"/>
      <c r="D170" s="7" t="s">
        <v>22</v>
      </c>
      <c r="E170" s="42" t="s">
        <v>48</v>
      </c>
      <c r="F170" s="43">
        <v>200</v>
      </c>
      <c r="G170" s="43">
        <v>2</v>
      </c>
      <c r="H170" s="43"/>
      <c r="I170" s="43">
        <v>44</v>
      </c>
      <c r="J170" s="43">
        <v>176</v>
      </c>
      <c r="K170" s="44">
        <v>280</v>
      </c>
      <c r="L170" s="43"/>
    </row>
    <row r="171" spans="1:12" ht="63.75" x14ac:dyDescent="0.25">
      <c r="A171" s="23"/>
      <c r="B171" s="15"/>
      <c r="C171" s="11"/>
      <c r="D171" s="7" t="s">
        <v>23</v>
      </c>
      <c r="E171" s="52" t="s">
        <v>61</v>
      </c>
      <c r="F171" s="43">
        <v>40</v>
      </c>
      <c r="G171" s="43">
        <v>3</v>
      </c>
      <c r="H171" s="43">
        <v>0</v>
      </c>
      <c r="I171" s="43">
        <v>16</v>
      </c>
      <c r="J171" s="43">
        <v>83</v>
      </c>
      <c r="K171" s="44" t="s">
        <v>55</v>
      </c>
      <c r="L171" s="43"/>
    </row>
    <row r="172" spans="1:12" ht="15" x14ac:dyDescent="0.25">
      <c r="A172" s="23"/>
      <c r="B172" s="15"/>
      <c r="C172" s="11"/>
      <c r="D172" s="7" t="s">
        <v>24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SUM(F169:F174)</f>
        <v>500</v>
      </c>
      <c r="G175" s="19">
        <f>SUM(G169:G174)</f>
        <v>17</v>
      </c>
      <c r="H175" s="19">
        <f>SUM(H169:H174)</f>
        <v>15</v>
      </c>
      <c r="I175" s="19">
        <f>SUM(I169:I174)</f>
        <v>101</v>
      </c>
      <c r="J175" s="19">
        <f>SUM(J169:J174)</f>
        <v>607</v>
      </c>
      <c r="K175" s="25"/>
      <c r="L175" s="19">
        <f>SUM(L169:L174)</f>
        <v>0</v>
      </c>
    </row>
    <row r="176" spans="1:12" ht="15" x14ac:dyDescent="0.25">
      <c r="A176" s="26">
        <f>A169</f>
        <v>2</v>
      </c>
      <c r="B176" s="13">
        <f>B169</f>
        <v>5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.75" customHeight="1" x14ac:dyDescent="0.25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60">SUM(G176:G184)</f>
        <v>0</v>
      </c>
      <c r="H185" s="19">
        <f t="shared" si="60"/>
        <v>0</v>
      </c>
      <c r="I185" s="19">
        <f t="shared" si="60"/>
        <v>0</v>
      </c>
      <c r="J185" s="19">
        <f t="shared" si="60"/>
        <v>0</v>
      </c>
      <c r="K185" s="25"/>
      <c r="L185" s="19">
        <f t="shared" ref="L185" si="61">SUM(L176:L184)</f>
        <v>0</v>
      </c>
    </row>
    <row r="186" spans="1:12" ht="15.75" thickBot="1" x14ac:dyDescent="0.25">
      <c r="A186" s="29">
        <f>A169</f>
        <v>2</v>
      </c>
      <c r="B186" s="30">
        <f>B169</f>
        <v>5</v>
      </c>
      <c r="C186" s="56" t="s">
        <v>4</v>
      </c>
      <c r="D186" s="57"/>
      <c r="E186" s="31"/>
      <c r="F186" s="32">
        <f>F175+F185</f>
        <v>500</v>
      </c>
      <c r="G186" s="32">
        <f t="shared" ref="G186" si="62">G175+G185</f>
        <v>17</v>
      </c>
      <c r="H186" s="32">
        <f t="shared" ref="H186" si="63">H175+H185</f>
        <v>15</v>
      </c>
      <c r="I186" s="32">
        <f t="shared" ref="I186" si="64">I175+I185</f>
        <v>101</v>
      </c>
      <c r="J186" s="32">
        <f t="shared" ref="J186:L186" si="65">J175+J185</f>
        <v>607</v>
      </c>
      <c r="K186" s="32"/>
      <c r="L186" s="32">
        <f t="shared" si="65"/>
        <v>0</v>
      </c>
    </row>
    <row r="187" spans="1:12" ht="13.5" thickBot="1" x14ac:dyDescent="0.25">
      <c r="A187" s="27"/>
      <c r="B187" s="28"/>
      <c r="C187" s="58" t="s">
        <v>5</v>
      </c>
      <c r="D187" s="58"/>
      <c r="E187" s="58"/>
      <c r="F187" s="34">
        <f>(F24+F42+F60+F78+F96+F114+F132+F150+F168+F186)/(IF(F24=0,0,1)+IF(F42=0,0,1)+IF(F60=0,0,1)+IF(F78=0,0,1)+IF(F96=0,0,1)+IF(F114=0,0,1)+IF(F132=0,0,1)+IF(F150=0,0,1)+IF(F168=0,0,1)+IF(F186=0,0,1))</f>
        <v>506</v>
      </c>
      <c r="G187" s="34">
        <f>(G24+G42+G60+G78+G96+G114+G132+G150+G168+G186)/(IF(G24=0,0,1)+IF(G42=0,0,1)+IF(G60=0,0,1)+IF(G78=0,0,1)+IF(G96=0,0,1)+IF(G114=0,0,1)+IF(G132=0,0,1)+IF(G150=0,0,1)+IF(G168=0,0,1)+IF(G186=0,0,1))</f>
        <v>17.558900000000001</v>
      </c>
      <c r="H187" s="34">
        <f>(H24+H42+H60+H78+H96+H114+H132+H150+H168+H186)/(IF(H24=0,0,1)+IF(H42=0,0,1)+IF(H60=0,0,1)+IF(H78=0,0,1)+IF(H96=0,0,1)+IF(H114=0,0,1)+IF(H132=0,0,1)+IF(H150=0,0,1)+IF(H168=0,0,1)+IF(H186=0,0,1))</f>
        <v>15.328999999999999</v>
      </c>
      <c r="I187" s="34">
        <f>(I24+I42+I60+I78+I96+I114+I132+I150+I168+I186)/(IF(I24=0,0,1)+IF(I42=0,0,1)+IF(I60=0,0,1)+IF(I78=0,0,1)+IF(I96=0,0,1)+IF(I114=0,0,1)+IF(I132=0,0,1)+IF(I150=0,0,1)+IF(I168=0,0,1)+IF(I186=0,0,1))</f>
        <v>79.995100000000008</v>
      </c>
      <c r="J187" s="34">
        <f>(J24+J42+J60+J78+J96+J114+J132+J150+J168+J186)/(IF(J24=0,0,1)+IF(J42=0,0,1)+IF(J60=0,0,1)+IF(J78=0,0,1)+IF(J96=0,0,1)+IF(J114=0,0,1)+IF(J132=0,0,1)+IF(J150=0,0,1)+IF(J168=0,0,1)+IF(J186=0,0,1))</f>
        <v>531.81100000000004</v>
      </c>
      <c r="K187" s="34"/>
      <c r="L187" s="34" t="e">
        <f>(L24+#REF!+#REF!+L78+L96+L114+L132+L150+L168+L186)/(IF(L24=0,0,1)+IF(#REF!=0,0,1)+IF(#REF!=0,0,1)+IF(L78=0,0,1)+IF(L96=0,0,1)+IF(L114=0,0,1)+IF(L132=0,0,1)+IF(L150=0,0,1)+IF(L168=0,0,1)+IF(L186=0,0,1))</f>
        <v>#REF!</v>
      </c>
    </row>
  </sheetData>
  <mergeCells count="14">
    <mergeCell ref="C78:D78"/>
    <mergeCell ref="C96:D96"/>
    <mergeCell ref="C24:D24"/>
    <mergeCell ref="C187:E187"/>
    <mergeCell ref="C186:D186"/>
    <mergeCell ref="C114:D114"/>
    <mergeCell ref="C132:D132"/>
    <mergeCell ref="C150:D150"/>
    <mergeCell ref="C168:D168"/>
    <mergeCell ref="C1:E1"/>
    <mergeCell ref="H1:K1"/>
    <mergeCell ref="H2:K2"/>
    <mergeCell ref="C42:D42"/>
    <mergeCell ref="C60:D60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2023-10-30T05:49:13Z</cp:lastPrinted>
  <dcterms:created xsi:type="dcterms:W3CDTF">2022-05-16T14:23:56Z</dcterms:created>
  <dcterms:modified xsi:type="dcterms:W3CDTF">2025-09-11T06:13:32Z</dcterms:modified>
</cp:coreProperties>
</file>